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<sst xmlns="http://schemas.openxmlformats.org/spreadsheetml/2006/main" count="57" uniqueCount="31">
  <si>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</si>
  <si>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</si>
  <si>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</si>
  <si>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</si>
  <si>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</si>
  <si>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</si>
  <si>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</si>
  <si>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</si>
  <si>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</si>
  <si>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</si>
  <si>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</si>
  <si>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</si>
  <si>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</si>
  <si>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</si>
  <si>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</si>
  <si>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</si>
  <si>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</si>
  <si>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</si>
  <si>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</si>
  <si>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</si>
  <si>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</si>
  <si>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</si>
  <si>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</si>
  <si>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</si>
  <si>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январь-сентябрь 2020 года</t>
  </si>
  <si>
    <t xml:space="preserve"> январь-сентябрь 2019             года</t>
  </si>
  <si>
    <t>январь-сентябрь 2020 года</t>
  </si>
  <si>
    <t>сентябрь 2019             года</t>
  </si>
  <si>
    <t>сентябрь 2020 года</t>
  </si>
  <si>
    <t>37090035,7*</t>
  </si>
  <si>
    <t>* - расчет показателя Объем оборота розничной торговли во всех каналах реализации нарастающим итогом скорректирован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</si>
</sst>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180" fontId="0" fillId="33" borderId="0" xfId="0" applyNumberFormat="1" applyFont="1" applyFill="1" applyAlignment="1">
      <alignment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4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6" xfId="0" applyNumberFormat="1" applyFont="1" applyFill="1" applyBorder="1" applyAlignment="1" applyProtection="1">
      <alignment horizontal="right"/>
      <protection locked="0"/>
    </xf>
    <xf numFmtId="180" fontId="0" fillId="0" borderId="17" xfId="0" applyNumberFormat="1" applyFont="1" applyBorder="1" applyAlignment="1">
      <alignment/>
    </xf>
    <xf numFmtId="180" fontId="0" fillId="33" borderId="16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B1">
      <selection activeCell="K16" sqref="K16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49"/>
      <c r="C1" s="49"/>
      <c r="D1" s="49"/>
      <c r="E1" s="49"/>
      <c r="F1" s="49"/>
      <c r="G1" s="49"/>
      <c r="H1" s="49"/>
      <c r="I1" s="49"/>
      <c r="J1" s="23"/>
    </row>
    <row r="2" spans="1:10" ht="12.75">
      <c r="A2" s="2"/>
      <c r="B2" s="50" t="s">
        <v>22</v>
      </c>
      <c r="C2" s="50"/>
      <c r="D2" s="50"/>
      <c r="E2" s="50"/>
      <c r="F2" s="50"/>
      <c r="G2" s="50"/>
      <c r="H2" s="50"/>
      <c r="I2" s="50"/>
      <c r="J2" s="24"/>
    </row>
    <row r="3" spans="1:10" ht="12.75">
      <c r="A3" s="3"/>
      <c r="B3" s="57" t="s">
        <v>24</v>
      </c>
      <c r="C3" s="57"/>
      <c r="D3" s="57"/>
      <c r="E3" s="57"/>
      <c r="F3" s="57"/>
      <c r="G3" s="57"/>
      <c r="H3" s="57"/>
      <c r="I3" s="57"/>
      <c r="J3" s="22"/>
    </row>
    <row r="4" spans="1:10" ht="12.75">
      <c r="A4" s="3"/>
      <c r="B4" s="4"/>
      <c r="C4" s="6"/>
      <c r="D4" s="7"/>
      <c r="E4" s="6"/>
      <c r="F4" s="5"/>
      <c r="G4" s="51" t="s">
        <v>11</v>
      </c>
      <c r="H4" s="51"/>
      <c r="I4" s="51"/>
      <c r="J4" s="25"/>
    </row>
    <row r="5" spans="1:15" ht="12.75" customHeight="1">
      <c r="A5" s="58" t="s">
        <v>5</v>
      </c>
      <c r="B5" s="60" t="s">
        <v>7</v>
      </c>
      <c r="C5" s="62" t="s">
        <v>19</v>
      </c>
      <c r="D5" s="52" t="s">
        <v>25</v>
      </c>
      <c r="E5" s="54" t="s">
        <v>26</v>
      </c>
      <c r="F5" s="55"/>
      <c r="G5" s="55"/>
      <c r="H5" s="55"/>
      <c r="I5" s="56"/>
      <c r="J5" s="52" t="s">
        <v>27</v>
      </c>
      <c r="K5" s="54" t="s">
        <v>28</v>
      </c>
      <c r="L5" s="55"/>
      <c r="M5" s="55"/>
      <c r="N5" s="55"/>
      <c r="O5" s="56"/>
    </row>
    <row r="6" spans="1:15" ht="48">
      <c r="A6" s="59"/>
      <c r="B6" s="61"/>
      <c r="C6" s="63"/>
      <c r="D6" s="53"/>
      <c r="E6" s="18" t="s">
        <v>0</v>
      </c>
      <c r="F6" s="18" t="s">
        <v>1</v>
      </c>
      <c r="G6" s="19" t="s">
        <v>18</v>
      </c>
      <c r="H6" s="19" t="s">
        <v>6</v>
      </c>
      <c r="I6" s="20" t="s">
        <v>8</v>
      </c>
      <c r="J6" s="53"/>
      <c r="K6" s="18" t="s">
        <v>0</v>
      </c>
      <c r="L6" s="18" t="s">
        <v>1</v>
      </c>
      <c r="M6" s="19" t="s">
        <v>18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37">
        <v>1955091.4</v>
      </c>
      <c r="E7" s="38">
        <v>2023434.3</v>
      </c>
      <c r="F7" s="27">
        <v>2024761.6</v>
      </c>
      <c r="G7" s="27">
        <f aca="true" t="shared" si="0" ref="G7:G13">F7/E7*100</f>
        <v>100.06559639717484</v>
      </c>
      <c r="H7" s="27">
        <f aca="true" t="shared" si="1" ref="H7:H14">F7/D7*100</f>
        <v>103.56352649293021</v>
      </c>
      <c r="I7" s="28" t="s">
        <v>10</v>
      </c>
      <c r="J7" s="37">
        <v>179893.9</v>
      </c>
      <c r="K7" s="38">
        <v>221801.1</v>
      </c>
      <c r="L7" s="27">
        <v>223657.2</v>
      </c>
      <c r="M7" s="29">
        <f aca="true" t="shared" si="2" ref="M7:M13">L7/K7*100</f>
        <v>100.83683083627628</v>
      </c>
      <c r="N7" s="29">
        <f>L7/J7*100</f>
        <v>124.3272840268625</v>
      </c>
      <c r="O7" s="28" t="s">
        <v>10</v>
      </c>
    </row>
    <row r="8" spans="1:15" ht="24">
      <c r="A8" s="9">
        <v>2</v>
      </c>
      <c r="B8" s="8" t="s">
        <v>13</v>
      </c>
      <c r="C8" s="11" t="s">
        <v>4</v>
      </c>
      <c r="D8" s="27">
        <v>38.7</v>
      </c>
      <c r="E8" s="29">
        <v>41</v>
      </c>
      <c r="F8" s="27">
        <v>1.6</v>
      </c>
      <c r="G8" s="27">
        <f>F8/E8*100</f>
        <v>3.902439024390244</v>
      </c>
      <c r="H8" s="27">
        <f>F8/D8*100</f>
        <v>4.1343669250646</v>
      </c>
      <c r="I8" s="30" t="s">
        <v>10</v>
      </c>
      <c r="J8" s="29">
        <v>5.4</v>
      </c>
      <c r="K8" s="39">
        <v>4</v>
      </c>
      <c r="L8" s="29" t="s">
        <v>23</v>
      </c>
      <c r="M8" s="29" t="s">
        <v>23</v>
      </c>
      <c r="N8" s="36" t="s">
        <v>23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40">
        <v>8324.7</v>
      </c>
      <c r="E9" s="29">
        <v>8635</v>
      </c>
      <c r="F9" s="40">
        <v>5863.5</v>
      </c>
      <c r="G9" s="32">
        <f t="shared" si="0"/>
        <v>67.90387955993052</v>
      </c>
      <c r="H9" s="32">
        <f t="shared" si="1"/>
        <v>70.43497062957223</v>
      </c>
      <c r="I9" s="30" t="s">
        <v>10</v>
      </c>
      <c r="J9" s="41">
        <v>923.8</v>
      </c>
      <c r="K9" s="39">
        <v>954</v>
      </c>
      <c r="L9" s="41">
        <v>598.8</v>
      </c>
      <c r="M9" s="33">
        <f t="shared" si="2"/>
        <v>62.76729559748427</v>
      </c>
      <c r="N9" s="29">
        <f aca="true" t="shared" si="3" ref="N9:N14">L9/J9*100</f>
        <v>64.8192249404633</v>
      </c>
      <c r="O9" s="31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39">
        <v>39457484.8</v>
      </c>
      <c r="E10" s="42">
        <v>40876239</v>
      </c>
      <c r="F10" s="39" t="s">
        <v>29</v>
      </c>
      <c r="G10" s="27">
        <v>90.7</v>
      </c>
      <c r="H10" s="27">
        <v>94</v>
      </c>
      <c r="I10" s="30" t="s">
        <v>10</v>
      </c>
      <c r="J10" s="39">
        <v>3946468</v>
      </c>
      <c r="K10" s="29">
        <v>4407372</v>
      </c>
      <c r="L10" s="39">
        <v>3943048</v>
      </c>
      <c r="M10" s="27">
        <f t="shared" si="2"/>
        <v>89.46483301159965</v>
      </c>
      <c r="N10" s="27">
        <f t="shared" si="3"/>
        <v>99.91334023232926</v>
      </c>
      <c r="O10" s="30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43">
        <v>125000.6</v>
      </c>
      <c r="E11" s="44">
        <v>147297</v>
      </c>
      <c r="F11" s="45">
        <v>105242.26</v>
      </c>
      <c r="G11" s="27">
        <f t="shared" si="0"/>
        <v>71.44901797049499</v>
      </c>
      <c r="H11" s="27">
        <f t="shared" si="1"/>
        <v>84.19340387166142</v>
      </c>
      <c r="I11" s="30" t="s">
        <v>10</v>
      </c>
      <c r="J11" s="43">
        <v>14364</v>
      </c>
      <c r="K11" s="29">
        <v>14924</v>
      </c>
      <c r="L11" s="45">
        <v>11470.56</v>
      </c>
      <c r="M11" s="27">
        <f t="shared" si="2"/>
        <v>76.85982310372555</v>
      </c>
      <c r="N11" s="27">
        <f t="shared" si="3"/>
        <v>79.8563074352548</v>
      </c>
      <c r="O11" s="30" t="s">
        <v>10</v>
      </c>
    </row>
    <row r="12" spans="1:15" ht="36">
      <c r="A12" s="10">
        <v>6</v>
      </c>
      <c r="B12" s="13" t="s">
        <v>17</v>
      </c>
      <c r="C12" s="11" t="s">
        <v>3</v>
      </c>
      <c r="D12" s="46">
        <v>59302622.5</v>
      </c>
      <c r="E12" s="46">
        <v>62715607</v>
      </c>
      <c r="F12" s="46">
        <v>54635857.8</v>
      </c>
      <c r="G12" s="34">
        <f t="shared" si="0"/>
        <v>87.11684445627704</v>
      </c>
      <c r="H12" s="34">
        <f t="shared" si="1"/>
        <v>92.13059304417777</v>
      </c>
      <c r="I12" s="28" t="s">
        <v>10</v>
      </c>
      <c r="J12" s="46">
        <f>L12/94.5*100</f>
        <v>6936291.216931217</v>
      </c>
      <c r="K12" s="29">
        <v>7373773</v>
      </c>
      <c r="L12" s="46">
        <v>6554795.2</v>
      </c>
      <c r="M12" s="34">
        <f t="shared" si="2"/>
        <v>88.8933684288898</v>
      </c>
      <c r="N12" s="29">
        <f t="shared" si="3"/>
        <v>94.5</v>
      </c>
      <c r="O12" s="28" t="s">
        <v>10</v>
      </c>
    </row>
    <row r="13" spans="1:15" ht="12.75">
      <c r="A13" s="10"/>
      <c r="B13" s="15" t="s">
        <v>20</v>
      </c>
      <c r="C13" s="11" t="s">
        <v>3</v>
      </c>
      <c r="D13" s="35">
        <f>F13/106.3*100</f>
        <v>28223382.577610534</v>
      </c>
      <c r="E13" s="34">
        <v>34207231</v>
      </c>
      <c r="F13" s="35">
        <v>30001455.68</v>
      </c>
      <c r="G13" s="27">
        <f t="shared" si="0"/>
        <v>87.70501090836613</v>
      </c>
      <c r="H13" s="27">
        <f t="shared" si="1"/>
        <v>106.30000000000001</v>
      </c>
      <c r="I13" s="30" t="s">
        <v>10</v>
      </c>
      <c r="J13" s="35">
        <f>L13/107.9*100</f>
        <v>3136269.323447637</v>
      </c>
      <c r="K13" s="47">
        <v>3815792</v>
      </c>
      <c r="L13" s="35">
        <v>3384034.6</v>
      </c>
      <c r="M13" s="27">
        <f t="shared" si="2"/>
        <v>88.68498597407826</v>
      </c>
      <c r="N13" s="27">
        <f t="shared" si="3"/>
        <v>107.89999999999999</v>
      </c>
      <c r="O13" s="30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27">
        <f>F14/108.3*100</f>
        <v>32293.72114496768</v>
      </c>
      <c r="E14" s="27"/>
      <c r="F14" s="27">
        <v>34974.1</v>
      </c>
      <c r="G14" s="27"/>
      <c r="H14" s="27">
        <f t="shared" si="1"/>
        <v>108.3</v>
      </c>
      <c r="I14" s="30" t="s">
        <v>10</v>
      </c>
      <c r="J14" s="27">
        <f>L14/112.8*100</f>
        <v>32198.31560283688</v>
      </c>
      <c r="K14" s="27"/>
      <c r="L14" s="27">
        <v>36319.7</v>
      </c>
      <c r="M14" s="27"/>
      <c r="N14" s="27">
        <f t="shared" si="3"/>
        <v>112.79999999999998</v>
      </c>
      <c r="O14" s="30" t="s">
        <v>10</v>
      </c>
    </row>
    <row r="16" ht="25.5">
      <c r="B16" s="48" t="s">
        <v>30</v>
      </c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2019-11-01T12:36:03Z</cp:lastPrinted>
  <dcterms:created xsi:type="dcterms:W3CDTF">2004-03-01T05:53:33Z</dcterms:created>
  <dcterms:modified xsi:type="dcterms:W3CDTF">2021-02-19T13:08:16Z</dcterms:modified>
  <cp:category/>
  <cp:version/>
  <cp:contentType/>
  <cp:contentStatus/>
</cp:coreProperties>
</file>